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<sst xmlns="http://schemas.openxmlformats.org/spreadsheetml/2006/main" count="118">
  <si>
    <t>研究生2016级学业奖学金计算汇总表（排序后）</t>
  </si>
  <si>
    <t>序号</t>
  </si>
  <si>
    <t>学院</t>
  </si>
  <si>
    <t>专业</t>
  </si>
  <si>
    <t>年级</t>
  </si>
  <si>
    <t>学号</t>
  </si>
  <si>
    <t>姓名</t>
  </si>
  <si>
    <t>培养
层次</t>
  </si>
  <si>
    <t>成绩</t>
  </si>
  <si>
    <t>30%折后</t>
  </si>
  <si>
    <t>科研获奖加分</t>
  </si>
  <si>
    <t>50%折后</t>
  </si>
  <si>
    <t>德育加分（10%）</t>
  </si>
  <si>
    <t>实践加分（10%）</t>
  </si>
  <si>
    <t>20%折后</t>
  </si>
  <si>
    <t>汇总</t>
  </si>
  <si>
    <t>备注</t>
  </si>
  <si>
    <t>音乐学院</t>
  </si>
  <si>
    <t>音乐与舞蹈学</t>
  </si>
  <si>
    <t>1621010483</t>
  </si>
  <si>
    <t>宋晨曦</t>
  </si>
  <si>
    <t>硕士</t>
  </si>
  <si>
    <t>一等</t>
  </si>
  <si>
    <t>1621010472</t>
  </si>
  <si>
    <t>孙子男</t>
  </si>
  <si>
    <t>1621010478</t>
  </si>
  <si>
    <t>李梦婷</t>
  </si>
  <si>
    <t>1621010475</t>
  </si>
  <si>
    <t>程钰</t>
  </si>
  <si>
    <t>1621010485</t>
  </si>
  <si>
    <t>王玉瑶</t>
  </si>
  <si>
    <t>二等</t>
  </si>
  <si>
    <t>1621010479</t>
  </si>
  <si>
    <t>刘慧莹</t>
  </si>
  <si>
    <t>1621010476</t>
  </si>
  <si>
    <t>侯西莹</t>
  </si>
  <si>
    <t>1621010484</t>
  </si>
  <si>
    <t>汪毛毛</t>
  </si>
  <si>
    <t>1621010481</t>
  </si>
  <si>
    <t>马程</t>
  </si>
  <si>
    <t>1621010488</t>
  </si>
  <si>
    <t>张莉</t>
  </si>
  <si>
    <t>三等</t>
  </si>
  <si>
    <t>1621010477</t>
  </si>
  <si>
    <t>黄莎莎</t>
  </si>
  <si>
    <t>1621010486</t>
  </si>
  <si>
    <t>文雪</t>
  </si>
  <si>
    <t>1621010473</t>
  </si>
  <si>
    <t>张滢</t>
  </si>
  <si>
    <t>1621010471</t>
  </si>
  <si>
    <t>曹栋</t>
  </si>
  <si>
    <t>1621010487</t>
  </si>
  <si>
    <t>于子超</t>
  </si>
  <si>
    <t>1621010482</t>
  </si>
  <si>
    <t>秦格格</t>
  </si>
  <si>
    <t>1621010474</t>
  </si>
  <si>
    <t>曹钰青</t>
  </si>
  <si>
    <t>1621010480</t>
  </si>
  <si>
    <t>刘伟健</t>
  </si>
  <si>
    <t>音乐</t>
  </si>
  <si>
    <t>1621020498</t>
  </si>
  <si>
    <t>耿思琦</t>
  </si>
  <si>
    <t>1621020509</t>
  </si>
  <si>
    <t>王雪静</t>
  </si>
  <si>
    <t>1621020494</t>
  </si>
  <si>
    <t>曹冉</t>
  </si>
  <si>
    <t>1621020507</t>
  </si>
  <si>
    <t>宋莹</t>
  </si>
  <si>
    <t>1621020500</t>
  </si>
  <si>
    <t>贾浩</t>
  </si>
  <si>
    <t>1621020519</t>
  </si>
  <si>
    <t>张峻荣</t>
  </si>
  <si>
    <t>1621020510</t>
  </si>
  <si>
    <t>王叶鸣</t>
  </si>
  <si>
    <t>1621020515</t>
  </si>
  <si>
    <t>杨昀</t>
  </si>
  <si>
    <t>1621020496</t>
  </si>
  <si>
    <t>杜静之</t>
  </si>
  <si>
    <t>1621020497</t>
  </si>
  <si>
    <t>范蕾</t>
  </si>
  <si>
    <t>1621020523</t>
  </si>
  <si>
    <t>张云飞</t>
  </si>
  <si>
    <t>1621020506</t>
  </si>
  <si>
    <t>宋凌寒</t>
  </si>
  <si>
    <t>1621020513</t>
  </si>
  <si>
    <t>肖瑶</t>
  </si>
  <si>
    <t>1621020514</t>
  </si>
  <si>
    <t>杨帆</t>
  </si>
  <si>
    <t>1621020522</t>
  </si>
  <si>
    <t>张宇</t>
  </si>
  <si>
    <t>1621020518</t>
  </si>
  <si>
    <t>翟云霞</t>
  </si>
  <si>
    <t>1621020508</t>
  </si>
  <si>
    <t>孙梦雨</t>
  </si>
  <si>
    <t>1621020516</t>
  </si>
  <si>
    <t>殷涛</t>
  </si>
  <si>
    <t>1621020524</t>
  </si>
  <si>
    <t>郑雪莲</t>
  </si>
  <si>
    <t>1621020501</t>
  </si>
  <si>
    <t>孔帆</t>
  </si>
  <si>
    <t>1621020511</t>
  </si>
  <si>
    <t>王友梅</t>
  </si>
  <si>
    <t>1621020512</t>
  </si>
  <si>
    <t>魏文菁</t>
  </si>
  <si>
    <t>1621020502</t>
  </si>
  <si>
    <t>李貌</t>
  </si>
  <si>
    <t>1621020521</t>
  </si>
  <si>
    <t>张童</t>
  </si>
  <si>
    <t>1621020517</t>
  </si>
  <si>
    <t>于茜</t>
  </si>
  <si>
    <t>1621020504</t>
  </si>
  <si>
    <t>刘梦雪</t>
  </si>
  <si>
    <t>1621020520</t>
  </si>
  <si>
    <t>张婷</t>
  </si>
  <si>
    <t>1621020503</t>
  </si>
  <si>
    <t>李秋硕</t>
  </si>
  <si>
    <t>1621020505</t>
  </si>
  <si>
    <t>彭鑫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</si>
</sst>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177" formatCode="0.00_);[Red]\(0.00\)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Arial"/>
      <charset val="0"/>
    </font>
    <font>
      <sz val="9"/>
      <name val="宋体"/>
      <charset val="134"/>
    </font>
    <font>
      <sz val="9"/>
      <name val="Arial"/>
      <charset val="0"/>
    </font>
    <font>
      <sz val="12"/>
      <name val="宋体"/>
      <charset val="134"/>
    </font>
    <font>
      <sz val="12"/>
      <color theme="9" tint="-0.5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2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26" fillId="29" borderId="5" applyNumberFormat="0" applyAlignment="0" applyProtection="0">
      <alignment vertical="center"/>
    </xf>
    <xf numFmtId="0" fontId="27" fillId="34" borderId="9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"/>
  <sheetViews>
    <sheetView tabSelected="1" workbookViewId="0">
      <selection activeCell="I16" sqref="I16"/>
    </sheetView>
  </sheetViews>
  <sheetFormatPr defaultColWidth="9" defaultRowHeight="13.5"/>
  <cols>
    <col min="3" max="3" width="10.5" customWidth="1"/>
    <col min="4" max="4" width="6.75" customWidth="1"/>
    <col min="5" max="5" width="10.375" customWidth="1"/>
  </cols>
  <sheetData>
    <row r="1" ht="20.25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24" spans="1:16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</row>
    <row r="3" ht="14.25" spans="1:16">
      <c r="A3" s="6">
        <v>1</v>
      </c>
      <c r="B3" s="6" t="s">
        <v>17</v>
      </c>
      <c r="C3" s="7" t="s">
        <v>18</v>
      </c>
      <c r="D3" s="8">
        <v>2016</v>
      </c>
      <c r="E3" s="8" t="s">
        <v>19</v>
      </c>
      <c r="F3" s="9" t="s">
        <v>20</v>
      </c>
      <c r="G3" s="7" t="s">
        <v>21</v>
      </c>
      <c r="H3" s="10">
        <v>91.6666666666667</v>
      </c>
      <c r="I3" s="19">
        <f t="shared" ref="I3:I20" si="0">H3*0.3</f>
        <v>27.5</v>
      </c>
      <c r="J3" s="20">
        <v>100</v>
      </c>
      <c r="K3" s="21">
        <f t="shared" ref="K3:K20" si="1">J3*0.5</f>
        <v>50</v>
      </c>
      <c r="L3" s="22">
        <v>9.952</v>
      </c>
      <c r="M3" s="20">
        <v>10.734693877551</v>
      </c>
      <c r="N3" s="19">
        <f t="shared" ref="N3:N20" si="2">L3+M3</f>
        <v>20.686693877551</v>
      </c>
      <c r="O3" s="21">
        <f t="shared" ref="O3:O20" si="3">I3+K3+N3</f>
        <v>98.186693877551</v>
      </c>
      <c r="P3" s="23" t="s">
        <v>22</v>
      </c>
    </row>
    <row r="4" ht="14.25" spans="1:16">
      <c r="A4" s="6">
        <v>2</v>
      </c>
      <c r="B4" s="6" t="s">
        <v>17</v>
      </c>
      <c r="C4" s="7" t="s">
        <v>18</v>
      </c>
      <c r="D4" s="8">
        <v>2016</v>
      </c>
      <c r="E4" s="8" t="s">
        <v>23</v>
      </c>
      <c r="F4" s="9" t="s">
        <v>24</v>
      </c>
      <c r="G4" s="7" t="s">
        <v>21</v>
      </c>
      <c r="H4" s="10">
        <v>91</v>
      </c>
      <c r="I4" s="19">
        <f t="shared" si="0"/>
        <v>27.3</v>
      </c>
      <c r="J4" s="20">
        <v>100</v>
      </c>
      <c r="K4" s="21">
        <f t="shared" si="1"/>
        <v>50</v>
      </c>
      <c r="L4" s="22">
        <v>9.952</v>
      </c>
      <c r="M4" s="20">
        <v>10</v>
      </c>
      <c r="N4" s="19">
        <f t="shared" si="2"/>
        <v>19.952</v>
      </c>
      <c r="O4" s="21">
        <f t="shared" si="3"/>
        <v>97.252</v>
      </c>
      <c r="P4" s="23" t="s">
        <v>22</v>
      </c>
    </row>
    <row r="5" ht="14.25" spans="1:16">
      <c r="A5" s="6">
        <v>3</v>
      </c>
      <c r="B5" s="6" t="s">
        <v>17</v>
      </c>
      <c r="C5" s="7" t="s">
        <v>18</v>
      </c>
      <c r="D5" s="8">
        <v>2016</v>
      </c>
      <c r="E5" s="8" t="s">
        <v>25</v>
      </c>
      <c r="F5" s="9" t="s">
        <v>26</v>
      </c>
      <c r="G5" s="7" t="s">
        <v>21</v>
      </c>
      <c r="H5" s="10">
        <v>91</v>
      </c>
      <c r="I5" s="19">
        <f t="shared" si="0"/>
        <v>27.3</v>
      </c>
      <c r="J5" s="20">
        <v>100</v>
      </c>
      <c r="K5" s="21">
        <f t="shared" si="1"/>
        <v>50</v>
      </c>
      <c r="L5" s="22">
        <v>9.88</v>
      </c>
      <c r="M5" s="20">
        <v>10</v>
      </c>
      <c r="N5" s="19">
        <f t="shared" si="2"/>
        <v>19.88</v>
      </c>
      <c r="O5" s="21">
        <f t="shared" si="3"/>
        <v>97.18</v>
      </c>
      <c r="P5" s="23" t="s">
        <v>22</v>
      </c>
    </row>
    <row r="6" ht="14.25" spans="1:16">
      <c r="A6" s="6">
        <v>4</v>
      </c>
      <c r="B6" s="6" t="s">
        <v>17</v>
      </c>
      <c r="C6" s="7" t="s">
        <v>18</v>
      </c>
      <c r="D6" s="8">
        <v>2016</v>
      </c>
      <c r="E6" s="8" t="s">
        <v>27</v>
      </c>
      <c r="F6" s="9" t="s">
        <v>28</v>
      </c>
      <c r="G6" s="7" t="s">
        <v>21</v>
      </c>
      <c r="H6" s="10">
        <v>91</v>
      </c>
      <c r="I6" s="19">
        <f t="shared" si="0"/>
        <v>27.3</v>
      </c>
      <c r="J6" s="20">
        <v>89.4736842105263</v>
      </c>
      <c r="K6" s="21">
        <f t="shared" si="1"/>
        <v>44.7368421052632</v>
      </c>
      <c r="L6" s="22">
        <v>9.88</v>
      </c>
      <c r="M6" s="20">
        <v>6.48979591836735</v>
      </c>
      <c r="N6" s="19">
        <f t="shared" si="2"/>
        <v>16.3697959183673</v>
      </c>
      <c r="O6" s="21">
        <f t="shared" si="3"/>
        <v>88.4066380236305</v>
      </c>
      <c r="P6" s="23" t="s">
        <v>22</v>
      </c>
    </row>
    <row r="7" ht="14.25" spans="1:16">
      <c r="A7" s="6">
        <v>5</v>
      </c>
      <c r="B7" s="6" t="s">
        <v>17</v>
      </c>
      <c r="C7" s="7" t="s">
        <v>18</v>
      </c>
      <c r="D7" s="8">
        <v>2016</v>
      </c>
      <c r="E7" s="8" t="s">
        <v>29</v>
      </c>
      <c r="F7" s="9" t="s">
        <v>30</v>
      </c>
      <c r="G7" s="7" t="s">
        <v>21</v>
      </c>
      <c r="H7" s="10">
        <v>89.5</v>
      </c>
      <c r="I7" s="19">
        <f t="shared" si="0"/>
        <v>26.85</v>
      </c>
      <c r="J7" s="20">
        <v>89.4736842105263</v>
      </c>
      <c r="K7" s="21">
        <f t="shared" si="1"/>
        <v>44.7368421052632</v>
      </c>
      <c r="L7" s="22">
        <v>9.88</v>
      </c>
      <c r="M7" s="20">
        <v>6.16326530612245</v>
      </c>
      <c r="N7" s="19">
        <f t="shared" si="2"/>
        <v>16.0432653061224</v>
      </c>
      <c r="O7" s="21">
        <f t="shared" si="3"/>
        <v>87.6301074113856</v>
      </c>
      <c r="P7" s="24" t="s">
        <v>31</v>
      </c>
    </row>
    <row r="8" ht="14.25" spans="1:16">
      <c r="A8" s="6">
        <v>6</v>
      </c>
      <c r="B8" s="6" t="s">
        <v>17</v>
      </c>
      <c r="C8" s="7" t="s">
        <v>18</v>
      </c>
      <c r="D8" s="8">
        <v>2016</v>
      </c>
      <c r="E8" s="8" t="s">
        <v>32</v>
      </c>
      <c r="F8" s="9" t="s">
        <v>33</v>
      </c>
      <c r="G8" s="7" t="s">
        <v>21</v>
      </c>
      <c r="H8" s="10">
        <v>90</v>
      </c>
      <c r="I8" s="19">
        <f t="shared" si="0"/>
        <v>27</v>
      </c>
      <c r="J8" s="20">
        <v>78.9473684210526</v>
      </c>
      <c r="K8" s="21">
        <f t="shared" si="1"/>
        <v>39.4736842105263</v>
      </c>
      <c r="L8" s="22">
        <v>9.904</v>
      </c>
      <c r="M8" s="20">
        <v>7.63265306122449</v>
      </c>
      <c r="N8" s="19">
        <f t="shared" si="2"/>
        <v>17.5366530612245</v>
      </c>
      <c r="O8" s="21">
        <f t="shared" si="3"/>
        <v>84.0103372717508</v>
      </c>
      <c r="P8" s="24" t="s">
        <v>31</v>
      </c>
    </row>
    <row r="9" ht="14.25" spans="1:16">
      <c r="A9" s="6">
        <v>7</v>
      </c>
      <c r="B9" s="6" t="s">
        <v>17</v>
      </c>
      <c r="C9" s="7" t="s">
        <v>18</v>
      </c>
      <c r="D9" s="8">
        <v>2016</v>
      </c>
      <c r="E9" s="8" t="s">
        <v>34</v>
      </c>
      <c r="F9" s="9" t="s">
        <v>35</v>
      </c>
      <c r="G9" s="7" t="s">
        <v>21</v>
      </c>
      <c r="H9" s="10">
        <v>90</v>
      </c>
      <c r="I9" s="19">
        <f t="shared" si="0"/>
        <v>27</v>
      </c>
      <c r="J9" s="20">
        <v>78.9473684210526</v>
      </c>
      <c r="K9" s="21">
        <f t="shared" si="1"/>
        <v>39.4736842105263</v>
      </c>
      <c r="L9" s="22">
        <v>9.808</v>
      </c>
      <c r="M9" s="20">
        <v>6.16326530612245</v>
      </c>
      <c r="N9" s="19">
        <f t="shared" si="2"/>
        <v>15.9712653061225</v>
      </c>
      <c r="O9" s="21">
        <f t="shared" si="3"/>
        <v>82.4449495166488</v>
      </c>
      <c r="P9" s="24" t="s">
        <v>31</v>
      </c>
    </row>
    <row r="10" ht="14.25" spans="1:16">
      <c r="A10" s="6">
        <v>8</v>
      </c>
      <c r="B10" s="6" t="s">
        <v>17</v>
      </c>
      <c r="C10" s="7" t="s">
        <v>18</v>
      </c>
      <c r="D10" s="8">
        <v>2016</v>
      </c>
      <c r="E10" s="8" t="s">
        <v>36</v>
      </c>
      <c r="F10" s="9" t="s">
        <v>37</v>
      </c>
      <c r="G10" s="7" t="s">
        <v>21</v>
      </c>
      <c r="H10" s="10">
        <v>90.3333333333333</v>
      </c>
      <c r="I10" s="19">
        <f t="shared" si="0"/>
        <v>27.1</v>
      </c>
      <c r="J10" s="20">
        <v>78.9473684210526</v>
      </c>
      <c r="K10" s="21">
        <f t="shared" si="1"/>
        <v>39.4736842105263</v>
      </c>
      <c r="L10" s="22">
        <v>9.736</v>
      </c>
      <c r="M10" s="20">
        <v>5.6734693877551</v>
      </c>
      <c r="N10" s="19">
        <f t="shared" si="2"/>
        <v>15.4094693877551</v>
      </c>
      <c r="O10" s="21">
        <f t="shared" si="3"/>
        <v>81.9831535982814</v>
      </c>
      <c r="P10" s="24" t="s">
        <v>31</v>
      </c>
    </row>
    <row r="11" ht="14.25" spans="1:16">
      <c r="A11" s="6">
        <v>9</v>
      </c>
      <c r="B11" s="6" t="s">
        <v>17</v>
      </c>
      <c r="C11" s="7" t="s">
        <v>18</v>
      </c>
      <c r="D11" s="8">
        <v>2016</v>
      </c>
      <c r="E11" s="8" t="s">
        <v>38</v>
      </c>
      <c r="F11" s="9" t="s">
        <v>39</v>
      </c>
      <c r="G11" s="7" t="s">
        <v>21</v>
      </c>
      <c r="H11" s="10">
        <v>90.6666666666667</v>
      </c>
      <c r="I11" s="19">
        <f t="shared" si="0"/>
        <v>27.2</v>
      </c>
      <c r="J11" s="20">
        <v>70.5263157894737</v>
      </c>
      <c r="K11" s="21">
        <f t="shared" si="1"/>
        <v>35.2631578947368</v>
      </c>
      <c r="L11" s="22">
        <v>9.832</v>
      </c>
      <c r="M11" s="20">
        <v>6.48979591836735</v>
      </c>
      <c r="N11" s="19">
        <f t="shared" si="2"/>
        <v>16.3217959183673</v>
      </c>
      <c r="O11" s="21">
        <f t="shared" si="3"/>
        <v>78.7849538131042</v>
      </c>
      <c r="P11" s="24" t="s">
        <v>31</v>
      </c>
    </row>
    <row r="12" ht="14.25" spans="1:16">
      <c r="A12" s="6">
        <v>10</v>
      </c>
      <c r="B12" s="6" t="s">
        <v>17</v>
      </c>
      <c r="C12" s="7" t="s">
        <v>18</v>
      </c>
      <c r="D12" s="8">
        <v>2016</v>
      </c>
      <c r="E12" s="8" t="s">
        <v>40</v>
      </c>
      <c r="F12" s="9" t="s">
        <v>41</v>
      </c>
      <c r="G12" s="7" t="s">
        <v>21</v>
      </c>
      <c r="H12" s="10">
        <v>92</v>
      </c>
      <c r="I12" s="19">
        <f t="shared" si="0"/>
        <v>27.6</v>
      </c>
      <c r="J12" s="20">
        <v>68.4210526315789</v>
      </c>
      <c r="K12" s="21">
        <f t="shared" si="1"/>
        <v>34.2105263157895</v>
      </c>
      <c r="L12" s="22">
        <v>9.784</v>
      </c>
      <c r="M12" s="20">
        <v>7.14285714285714</v>
      </c>
      <c r="N12" s="19">
        <f t="shared" si="2"/>
        <v>16.9268571428571</v>
      </c>
      <c r="O12" s="21">
        <f t="shared" si="3"/>
        <v>78.7373834586466</v>
      </c>
      <c r="P12" s="25" t="s">
        <v>42</v>
      </c>
    </row>
    <row r="13" ht="14.25" spans="1:16">
      <c r="A13" s="6">
        <v>11</v>
      </c>
      <c r="B13" s="6" t="s">
        <v>17</v>
      </c>
      <c r="C13" s="7" t="s">
        <v>18</v>
      </c>
      <c r="D13" s="8">
        <v>2016</v>
      </c>
      <c r="E13" s="8" t="s">
        <v>43</v>
      </c>
      <c r="F13" s="9" t="s">
        <v>44</v>
      </c>
      <c r="G13" s="7" t="s">
        <v>21</v>
      </c>
      <c r="H13" s="10">
        <v>92.3333333333333</v>
      </c>
      <c r="I13" s="19">
        <f t="shared" si="0"/>
        <v>27.7</v>
      </c>
      <c r="J13" s="20">
        <v>68.4210526315789</v>
      </c>
      <c r="K13" s="21">
        <f t="shared" si="1"/>
        <v>34.2105263157895</v>
      </c>
      <c r="L13" s="22">
        <v>9.76</v>
      </c>
      <c r="M13" s="20">
        <v>6</v>
      </c>
      <c r="N13" s="19">
        <f t="shared" si="2"/>
        <v>15.76</v>
      </c>
      <c r="O13" s="21">
        <f t="shared" si="3"/>
        <v>77.6705263157895</v>
      </c>
      <c r="P13" s="25" t="s">
        <v>42</v>
      </c>
    </row>
    <row r="14" ht="14.25" spans="1:16">
      <c r="A14" s="6">
        <v>12</v>
      </c>
      <c r="B14" s="6" t="s">
        <v>17</v>
      </c>
      <c r="C14" s="7" t="s">
        <v>18</v>
      </c>
      <c r="D14" s="8">
        <v>2016</v>
      </c>
      <c r="E14" s="8" t="s">
        <v>45</v>
      </c>
      <c r="F14" s="9" t="s">
        <v>46</v>
      </c>
      <c r="G14" s="7" t="s">
        <v>21</v>
      </c>
      <c r="H14" s="10">
        <v>92.3333333333333</v>
      </c>
      <c r="I14" s="19">
        <f t="shared" si="0"/>
        <v>27.7</v>
      </c>
      <c r="J14" s="20">
        <v>68.4210526315789</v>
      </c>
      <c r="K14" s="21">
        <f t="shared" si="1"/>
        <v>34.2105263157895</v>
      </c>
      <c r="L14" s="22">
        <v>9.76</v>
      </c>
      <c r="M14" s="20">
        <v>6</v>
      </c>
      <c r="N14" s="19">
        <f t="shared" si="2"/>
        <v>15.76</v>
      </c>
      <c r="O14" s="21">
        <f t="shared" si="3"/>
        <v>77.6705263157895</v>
      </c>
      <c r="P14" s="25" t="s">
        <v>42</v>
      </c>
    </row>
    <row r="15" ht="14.25" spans="1:16">
      <c r="A15" s="6">
        <v>13</v>
      </c>
      <c r="B15" s="6" t="s">
        <v>17</v>
      </c>
      <c r="C15" s="7" t="s">
        <v>18</v>
      </c>
      <c r="D15" s="8">
        <v>2016</v>
      </c>
      <c r="E15" s="8" t="s">
        <v>47</v>
      </c>
      <c r="F15" s="9" t="s">
        <v>48</v>
      </c>
      <c r="G15" s="7" t="s">
        <v>21</v>
      </c>
      <c r="H15" s="10">
        <v>91.5</v>
      </c>
      <c r="I15" s="19">
        <f t="shared" si="0"/>
        <v>27.45</v>
      </c>
      <c r="J15" s="20">
        <v>68.4210526315789</v>
      </c>
      <c r="K15" s="21">
        <f t="shared" si="1"/>
        <v>34.2105263157895</v>
      </c>
      <c r="L15" s="22">
        <v>9.72</v>
      </c>
      <c r="M15" s="20">
        <v>6</v>
      </c>
      <c r="N15" s="19">
        <f t="shared" si="2"/>
        <v>15.72</v>
      </c>
      <c r="O15" s="21">
        <f t="shared" si="3"/>
        <v>77.3805263157895</v>
      </c>
      <c r="P15" s="25" t="s">
        <v>42</v>
      </c>
    </row>
    <row r="16" ht="14.25" spans="1:16">
      <c r="A16" s="6">
        <v>14</v>
      </c>
      <c r="B16" s="6" t="s">
        <v>17</v>
      </c>
      <c r="C16" s="7" t="s">
        <v>18</v>
      </c>
      <c r="D16" s="8">
        <v>2016</v>
      </c>
      <c r="E16" s="8" t="s">
        <v>49</v>
      </c>
      <c r="F16" s="9" t="s">
        <v>50</v>
      </c>
      <c r="G16" s="7" t="s">
        <v>21</v>
      </c>
      <c r="H16" s="10">
        <v>91</v>
      </c>
      <c r="I16" s="19">
        <f t="shared" si="0"/>
        <v>27.3</v>
      </c>
      <c r="J16" s="20">
        <v>62.1052631578947</v>
      </c>
      <c r="K16" s="21">
        <f t="shared" si="1"/>
        <v>31.0526315789474</v>
      </c>
      <c r="L16" s="22">
        <v>9.76</v>
      </c>
      <c r="M16" s="20">
        <v>5.6734693877551</v>
      </c>
      <c r="N16" s="19">
        <f t="shared" si="2"/>
        <v>15.4334693877551</v>
      </c>
      <c r="O16" s="21">
        <f t="shared" si="3"/>
        <v>73.7861009667025</v>
      </c>
      <c r="P16" s="25" t="s">
        <v>42</v>
      </c>
    </row>
    <row r="17" ht="14.25" spans="1:16">
      <c r="A17" s="6">
        <v>15</v>
      </c>
      <c r="B17" s="6" t="s">
        <v>17</v>
      </c>
      <c r="C17" s="7" t="s">
        <v>18</v>
      </c>
      <c r="D17" s="8">
        <v>2016</v>
      </c>
      <c r="E17" s="8" t="s">
        <v>51</v>
      </c>
      <c r="F17" s="9" t="s">
        <v>52</v>
      </c>
      <c r="G17" s="7" t="s">
        <v>21</v>
      </c>
      <c r="H17" s="10">
        <v>91.6666666666667</v>
      </c>
      <c r="I17" s="19">
        <f t="shared" si="0"/>
        <v>27.5</v>
      </c>
      <c r="J17" s="20">
        <v>57.8947368421053</v>
      </c>
      <c r="K17" s="21">
        <f t="shared" si="1"/>
        <v>28.9473684210526</v>
      </c>
      <c r="L17" s="22">
        <v>9.736</v>
      </c>
      <c r="M17" s="20">
        <v>5.6734693877551</v>
      </c>
      <c r="N17" s="19">
        <f t="shared" si="2"/>
        <v>15.4094693877551</v>
      </c>
      <c r="O17" s="21">
        <f t="shared" si="3"/>
        <v>71.8568378088077</v>
      </c>
      <c r="P17" s="25" t="s">
        <v>42</v>
      </c>
    </row>
    <row r="18" ht="14.25" spans="1:16">
      <c r="A18" s="6">
        <v>16</v>
      </c>
      <c r="B18" s="6" t="s">
        <v>17</v>
      </c>
      <c r="C18" s="7" t="s">
        <v>18</v>
      </c>
      <c r="D18" s="8">
        <v>2016</v>
      </c>
      <c r="E18" s="8" t="s">
        <v>53</v>
      </c>
      <c r="F18" s="9" t="s">
        <v>54</v>
      </c>
      <c r="G18" s="7" t="s">
        <v>21</v>
      </c>
      <c r="H18" s="10">
        <v>91.3333333333333</v>
      </c>
      <c r="I18" s="19">
        <f t="shared" si="0"/>
        <v>27.4</v>
      </c>
      <c r="J18" s="20">
        <v>57.8947368421053</v>
      </c>
      <c r="K18" s="21">
        <f t="shared" si="1"/>
        <v>28.9473684210526</v>
      </c>
      <c r="L18" s="22">
        <v>9.756</v>
      </c>
      <c r="M18" s="20">
        <v>5.6734693877551</v>
      </c>
      <c r="N18" s="19">
        <f t="shared" si="2"/>
        <v>15.4294693877551</v>
      </c>
      <c r="O18" s="21">
        <f t="shared" si="3"/>
        <v>71.7768378088077</v>
      </c>
      <c r="P18" s="25" t="s">
        <v>42</v>
      </c>
    </row>
    <row r="19" ht="14.25" spans="1:16">
      <c r="A19" s="6">
        <v>17</v>
      </c>
      <c r="B19" s="6" t="s">
        <v>17</v>
      </c>
      <c r="C19" s="7" t="s">
        <v>18</v>
      </c>
      <c r="D19" s="8">
        <v>2016</v>
      </c>
      <c r="E19" s="8" t="s">
        <v>55</v>
      </c>
      <c r="F19" s="9" t="s">
        <v>56</v>
      </c>
      <c r="G19" s="7" t="s">
        <v>21</v>
      </c>
      <c r="H19" s="10">
        <v>87</v>
      </c>
      <c r="I19" s="19">
        <f t="shared" si="0"/>
        <v>26.1</v>
      </c>
      <c r="J19" s="20">
        <v>60</v>
      </c>
      <c r="K19" s="21">
        <f t="shared" si="1"/>
        <v>30</v>
      </c>
      <c r="L19" s="22">
        <v>9.71</v>
      </c>
      <c r="M19" s="20">
        <v>5.6734693877551</v>
      </c>
      <c r="N19" s="19">
        <f t="shared" si="2"/>
        <v>15.3834693877551</v>
      </c>
      <c r="O19" s="21">
        <f t="shared" si="3"/>
        <v>71.4834693877551</v>
      </c>
      <c r="P19" s="25" t="s">
        <v>42</v>
      </c>
    </row>
    <row r="20" ht="14.25" spans="1:16">
      <c r="A20" s="6">
        <v>18</v>
      </c>
      <c r="B20" s="6" t="s">
        <v>17</v>
      </c>
      <c r="C20" s="7" t="s">
        <v>18</v>
      </c>
      <c r="D20" s="8">
        <v>2016</v>
      </c>
      <c r="E20" s="8" t="s">
        <v>57</v>
      </c>
      <c r="F20" s="9" t="s">
        <v>58</v>
      </c>
      <c r="G20" s="7" t="s">
        <v>21</v>
      </c>
      <c r="H20" s="10">
        <v>90.3333333333333</v>
      </c>
      <c r="I20" s="19">
        <f t="shared" si="0"/>
        <v>27.1</v>
      </c>
      <c r="J20" s="20">
        <v>57.8947368421053</v>
      </c>
      <c r="K20" s="21">
        <f t="shared" si="1"/>
        <v>28.9473684210526</v>
      </c>
      <c r="L20" s="22">
        <v>9.76</v>
      </c>
      <c r="M20" s="20">
        <v>5.6734693877551</v>
      </c>
      <c r="N20" s="19">
        <f t="shared" si="2"/>
        <v>15.4334693877551</v>
      </c>
      <c r="O20" s="21">
        <f t="shared" si="3"/>
        <v>71.4808378088077</v>
      </c>
      <c r="P20" s="25" t="s">
        <v>42</v>
      </c>
    </row>
    <row r="21" spans="1:16">
      <c r="A21" s="11"/>
      <c r="B21" s="12"/>
      <c r="C21" s="12"/>
      <c r="D21" s="12"/>
      <c r="E21" s="12"/>
      <c r="F21" s="12"/>
      <c r="G21" s="13"/>
      <c r="H21" s="14"/>
      <c r="I21" s="14"/>
      <c r="J21" s="14"/>
      <c r="K21" s="14"/>
      <c r="L21" s="14"/>
      <c r="M21" s="14"/>
      <c r="N21" s="14"/>
      <c r="O21" s="14"/>
      <c r="P21" s="14"/>
    </row>
    <row r="22" ht="14.25" spans="1:16">
      <c r="A22" s="6">
        <v>1</v>
      </c>
      <c r="B22" s="6" t="s">
        <v>17</v>
      </c>
      <c r="C22" s="7" t="s">
        <v>59</v>
      </c>
      <c r="D22" s="15">
        <v>2016</v>
      </c>
      <c r="E22" s="16" t="s">
        <v>60</v>
      </c>
      <c r="F22" s="9" t="s">
        <v>61</v>
      </c>
      <c r="G22" s="7" t="s">
        <v>21</v>
      </c>
      <c r="H22" s="17">
        <v>91</v>
      </c>
      <c r="I22" s="21">
        <f t="shared" ref="I22:I50" si="4">H22*0.3</f>
        <v>27.3</v>
      </c>
      <c r="J22" s="20">
        <v>115.384615384615</v>
      </c>
      <c r="K22" s="21">
        <f t="shared" ref="K22:K50" si="5">J22*0.5</f>
        <v>57.6923076923077</v>
      </c>
      <c r="L22" s="21">
        <v>9.76</v>
      </c>
      <c r="M22" s="19">
        <v>6</v>
      </c>
      <c r="N22" s="21">
        <f t="shared" ref="N22:N50" si="6">L22+M22</f>
        <v>15.76</v>
      </c>
      <c r="O22" s="21">
        <f t="shared" ref="O22:O50" si="7">I22+K22+N22</f>
        <v>100.752307692308</v>
      </c>
      <c r="P22" s="23" t="s">
        <v>22</v>
      </c>
    </row>
    <row r="23" ht="14.25" spans="1:16">
      <c r="A23" s="6">
        <v>2</v>
      </c>
      <c r="B23" s="6" t="s">
        <v>17</v>
      </c>
      <c r="C23" s="7" t="s">
        <v>59</v>
      </c>
      <c r="D23" s="15">
        <v>2016</v>
      </c>
      <c r="E23" s="16" t="s">
        <v>62</v>
      </c>
      <c r="F23" s="9" t="s">
        <v>63</v>
      </c>
      <c r="G23" s="7" t="s">
        <v>21</v>
      </c>
      <c r="H23" s="17">
        <v>90.6666666666667</v>
      </c>
      <c r="I23" s="21">
        <f t="shared" si="4"/>
        <v>27.2</v>
      </c>
      <c r="J23" s="20">
        <v>103.076923076923</v>
      </c>
      <c r="K23" s="21">
        <f t="shared" si="5"/>
        <v>51.5384615384615</v>
      </c>
      <c r="L23" s="21">
        <v>9.88</v>
      </c>
      <c r="M23" s="19">
        <v>7.55339805825243</v>
      </c>
      <c r="N23" s="21">
        <f t="shared" si="6"/>
        <v>17.4333980582524</v>
      </c>
      <c r="O23" s="21">
        <f t="shared" si="7"/>
        <v>96.171859596714</v>
      </c>
      <c r="P23" s="23" t="s">
        <v>22</v>
      </c>
    </row>
    <row r="24" ht="14.25" spans="1:16">
      <c r="A24" s="6">
        <v>3</v>
      </c>
      <c r="B24" s="6" t="s">
        <v>17</v>
      </c>
      <c r="C24" s="7" t="s">
        <v>59</v>
      </c>
      <c r="D24" s="15">
        <v>2016</v>
      </c>
      <c r="E24" s="16" t="s">
        <v>64</v>
      </c>
      <c r="F24" s="9" t="s">
        <v>65</v>
      </c>
      <c r="G24" s="7" t="s">
        <v>21</v>
      </c>
      <c r="H24" s="17">
        <v>88.6666666666667</v>
      </c>
      <c r="I24" s="21">
        <f t="shared" si="4"/>
        <v>26.6</v>
      </c>
      <c r="J24" s="20">
        <v>80</v>
      </c>
      <c r="K24" s="21">
        <f t="shared" si="5"/>
        <v>40</v>
      </c>
      <c r="L24" s="21">
        <v>9.76</v>
      </c>
      <c r="M24" s="19">
        <v>7.16504854368932</v>
      </c>
      <c r="N24" s="21">
        <f t="shared" si="6"/>
        <v>16.9250485436893</v>
      </c>
      <c r="O24" s="21">
        <f t="shared" si="7"/>
        <v>83.5250485436893</v>
      </c>
      <c r="P24" s="23" t="s">
        <v>22</v>
      </c>
    </row>
    <row r="25" ht="14.25" spans="1:16">
      <c r="A25" s="6">
        <v>4</v>
      </c>
      <c r="B25" s="6" t="s">
        <v>17</v>
      </c>
      <c r="C25" s="7" t="s">
        <v>59</v>
      </c>
      <c r="D25" s="15">
        <v>2016</v>
      </c>
      <c r="E25" s="16" t="s">
        <v>66</v>
      </c>
      <c r="F25" s="9" t="s">
        <v>67</v>
      </c>
      <c r="G25" s="7" t="s">
        <v>21</v>
      </c>
      <c r="H25" s="17">
        <v>89.5</v>
      </c>
      <c r="I25" s="21">
        <f t="shared" si="4"/>
        <v>26.85</v>
      </c>
      <c r="J25" s="20">
        <v>80</v>
      </c>
      <c r="K25" s="21">
        <f t="shared" si="5"/>
        <v>40</v>
      </c>
      <c r="L25" s="21">
        <v>9.736</v>
      </c>
      <c r="M25" s="19">
        <v>5.22330097087379</v>
      </c>
      <c r="N25" s="21">
        <f t="shared" si="6"/>
        <v>14.9593009708738</v>
      </c>
      <c r="O25" s="21">
        <f t="shared" si="7"/>
        <v>81.8093009708738</v>
      </c>
      <c r="P25" s="23" t="s">
        <v>22</v>
      </c>
    </row>
    <row r="26" ht="14.25" spans="1:16">
      <c r="A26" s="6">
        <v>5</v>
      </c>
      <c r="B26" s="6" t="s">
        <v>17</v>
      </c>
      <c r="C26" s="7" t="s">
        <v>59</v>
      </c>
      <c r="D26" s="15">
        <v>2016</v>
      </c>
      <c r="E26" s="16" t="s">
        <v>68</v>
      </c>
      <c r="F26" s="9" t="s">
        <v>69</v>
      </c>
      <c r="G26" s="7" t="s">
        <v>21</v>
      </c>
      <c r="H26" s="17">
        <v>89.3333333333333</v>
      </c>
      <c r="I26" s="21">
        <f t="shared" si="4"/>
        <v>26.8</v>
      </c>
      <c r="J26" s="20">
        <v>76.9230769230769</v>
      </c>
      <c r="K26" s="21">
        <f t="shared" si="5"/>
        <v>38.4615384615385</v>
      </c>
      <c r="L26" s="21">
        <v>9.76</v>
      </c>
      <c r="M26" s="19">
        <v>5.22330097087379</v>
      </c>
      <c r="N26" s="21">
        <f t="shared" si="6"/>
        <v>14.9833009708738</v>
      </c>
      <c r="O26" s="21">
        <f t="shared" si="7"/>
        <v>80.2448394324122</v>
      </c>
      <c r="P26" s="23" t="s">
        <v>22</v>
      </c>
    </row>
    <row r="27" ht="14.25" spans="1:16">
      <c r="A27" s="6">
        <v>6</v>
      </c>
      <c r="B27" s="6" t="s">
        <v>17</v>
      </c>
      <c r="C27" s="7" t="s">
        <v>59</v>
      </c>
      <c r="D27" s="15">
        <v>2016</v>
      </c>
      <c r="E27" s="16" t="s">
        <v>70</v>
      </c>
      <c r="F27" s="9" t="s">
        <v>71</v>
      </c>
      <c r="G27" s="7" t="s">
        <v>21</v>
      </c>
      <c r="H27" s="17">
        <v>89</v>
      </c>
      <c r="I27" s="21">
        <f t="shared" si="4"/>
        <v>26.7</v>
      </c>
      <c r="J27" s="20">
        <v>56.9230769230769</v>
      </c>
      <c r="K27" s="21">
        <f t="shared" si="5"/>
        <v>28.4615384615385</v>
      </c>
      <c r="L27" s="21">
        <v>9.904</v>
      </c>
      <c r="M27" s="19">
        <v>12.2135922330097</v>
      </c>
      <c r="N27" s="21">
        <f t="shared" si="6"/>
        <v>22.1175922330097</v>
      </c>
      <c r="O27" s="21">
        <f t="shared" si="7"/>
        <v>77.2791306945482</v>
      </c>
      <c r="P27" s="23" t="s">
        <v>22</v>
      </c>
    </row>
    <row r="28" ht="14.25" spans="1:16">
      <c r="A28" s="6">
        <v>7</v>
      </c>
      <c r="B28" s="6" t="s">
        <v>17</v>
      </c>
      <c r="C28" s="7" t="s">
        <v>59</v>
      </c>
      <c r="D28" s="15">
        <v>2016</v>
      </c>
      <c r="E28" s="16" t="s">
        <v>72</v>
      </c>
      <c r="F28" s="9" t="s">
        <v>73</v>
      </c>
      <c r="G28" s="7" t="s">
        <v>21</v>
      </c>
      <c r="H28" s="17">
        <v>91</v>
      </c>
      <c r="I28" s="21">
        <f t="shared" si="4"/>
        <v>27.3</v>
      </c>
      <c r="J28" s="20">
        <v>56.9230769230769</v>
      </c>
      <c r="K28" s="21">
        <f t="shared" si="5"/>
        <v>28.4615384615385</v>
      </c>
      <c r="L28" s="21">
        <v>9.88</v>
      </c>
      <c r="M28" s="19">
        <v>9.88349514563107</v>
      </c>
      <c r="N28" s="21">
        <f t="shared" si="6"/>
        <v>19.7634951456311</v>
      </c>
      <c r="O28" s="21">
        <f t="shared" si="7"/>
        <v>75.5250336071695</v>
      </c>
      <c r="P28" s="24" t="s">
        <v>31</v>
      </c>
    </row>
    <row r="29" ht="14.25" spans="1:16">
      <c r="A29" s="6">
        <v>8</v>
      </c>
      <c r="B29" s="6" t="s">
        <v>17</v>
      </c>
      <c r="C29" s="7" t="s">
        <v>59</v>
      </c>
      <c r="D29" s="15">
        <v>2016</v>
      </c>
      <c r="E29" s="16" t="s">
        <v>74</v>
      </c>
      <c r="F29" s="9" t="s">
        <v>75</v>
      </c>
      <c r="G29" s="7" t="s">
        <v>21</v>
      </c>
      <c r="H29" s="17">
        <v>89.5</v>
      </c>
      <c r="I29" s="21">
        <f t="shared" si="4"/>
        <v>26.85</v>
      </c>
      <c r="J29" s="20">
        <v>61.5384615384615</v>
      </c>
      <c r="K29" s="21">
        <f t="shared" si="5"/>
        <v>30.7692307692308</v>
      </c>
      <c r="L29" s="21">
        <v>9.856</v>
      </c>
      <c r="M29" s="19">
        <v>7.55339805825243</v>
      </c>
      <c r="N29" s="21">
        <f t="shared" si="6"/>
        <v>17.4093980582524</v>
      </c>
      <c r="O29" s="21">
        <f t="shared" si="7"/>
        <v>75.0286288274832</v>
      </c>
      <c r="P29" s="24" t="s">
        <v>31</v>
      </c>
    </row>
    <row r="30" ht="14.25" spans="1:16">
      <c r="A30" s="6">
        <v>9</v>
      </c>
      <c r="B30" s="6" t="s">
        <v>17</v>
      </c>
      <c r="C30" s="7" t="s">
        <v>59</v>
      </c>
      <c r="D30" s="15">
        <v>2016</v>
      </c>
      <c r="E30" s="16" t="s">
        <v>76</v>
      </c>
      <c r="F30" s="9" t="s">
        <v>77</v>
      </c>
      <c r="G30" s="7" t="s">
        <v>21</v>
      </c>
      <c r="H30" s="17">
        <v>89.6666666666667</v>
      </c>
      <c r="I30" s="21">
        <f t="shared" si="4"/>
        <v>26.9</v>
      </c>
      <c r="J30" s="20">
        <v>64.6153846153846</v>
      </c>
      <c r="K30" s="21">
        <f t="shared" si="5"/>
        <v>32.3076923076923</v>
      </c>
      <c r="L30" s="21">
        <v>9.76</v>
      </c>
      <c r="M30" s="19">
        <v>6</v>
      </c>
      <c r="N30" s="21">
        <f t="shared" si="6"/>
        <v>15.76</v>
      </c>
      <c r="O30" s="21">
        <f t="shared" si="7"/>
        <v>74.9676923076923</v>
      </c>
      <c r="P30" s="24" t="s">
        <v>31</v>
      </c>
    </row>
    <row r="31" ht="14.25" spans="1:16">
      <c r="A31" s="6">
        <v>10</v>
      </c>
      <c r="B31" s="6" t="s">
        <v>17</v>
      </c>
      <c r="C31" s="7" t="s">
        <v>59</v>
      </c>
      <c r="D31" s="15">
        <v>2016</v>
      </c>
      <c r="E31" s="16" t="s">
        <v>78</v>
      </c>
      <c r="F31" s="9" t="s">
        <v>79</v>
      </c>
      <c r="G31" s="7" t="s">
        <v>21</v>
      </c>
      <c r="H31" s="17">
        <v>90</v>
      </c>
      <c r="I31" s="21">
        <f t="shared" si="4"/>
        <v>27</v>
      </c>
      <c r="J31" s="20">
        <v>63.0769230769231</v>
      </c>
      <c r="K31" s="21">
        <f t="shared" si="5"/>
        <v>31.5384615384615</v>
      </c>
      <c r="L31" s="21">
        <v>9.76</v>
      </c>
      <c r="M31" s="19">
        <v>6</v>
      </c>
      <c r="N31" s="21">
        <f t="shared" si="6"/>
        <v>15.76</v>
      </c>
      <c r="O31" s="21">
        <f t="shared" si="7"/>
        <v>74.2984615384615</v>
      </c>
      <c r="P31" s="24" t="s">
        <v>31</v>
      </c>
    </row>
    <row r="32" ht="14.25" spans="1:16">
      <c r="A32" s="6">
        <v>11</v>
      </c>
      <c r="B32" s="6" t="s">
        <v>17</v>
      </c>
      <c r="C32" s="7" t="s">
        <v>59</v>
      </c>
      <c r="D32" s="15">
        <v>2016</v>
      </c>
      <c r="E32" s="16" t="s">
        <v>80</v>
      </c>
      <c r="F32" s="9" t="s">
        <v>81</v>
      </c>
      <c r="G32" s="7" t="s">
        <v>21</v>
      </c>
      <c r="H32" s="17">
        <v>90</v>
      </c>
      <c r="I32" s="21">
        <f t="shared" si="4"/>
        <v>27</v>
      </c>
      <c r="J32" s="20">
        <v>63.0769230769231</v>
      </c>
      <c r="K32" s="21">
        <f t="shared" si="5"/>
        <v>31.5384615384615</v>
      </c>
      <c r="L32" s="21">
        <v>9.74</v>
      </c>
      <c r="M32" s="19">
        <v>6</v>
      </c>
      <c r="N32" s="21">
        <f t="shared" si="6"/>
        <v>15.74</v>
      </c>
      <c r="O32" s="21">
        <f t="shared" si="7"/>
        <v>74.2784615384615</v>
      </c>
      <c r="P32" s="24" t="s">
        <v>31</v>
      </c>
    </row>
    <row r="33" ht="14.25" spans="1:16">
      <c r="A33" s="6">
        <v>12</v>
      </c>
      <c r="B33" s="6" t="s">
        <v>17</v>
      </c>
      <c r="C33" s="7" t="s">
        <v>59</v>
      </c>
      <c r="D33" s="15">
        <v>2016</v>
      </c>
      <c r="E33" s="16" t="s">
        <v>82</v>
      </c>
      <c r="F33" s="9" t="s">
        <v>83</v>
      </c>
      <c r="G33" s="7" t="s">
        <v>21</v>
      </c>
      <c r="H33" s="17">
        <v>90</v>
      </c>
      <c r="I33" s="21">
        <f t="shared" si="4"/>
        <v>27</v>
      </c>
      <c r="J33" s="20">
        <v>56.9230769230769</v>
      </c>
      <c r="K33" s="21">
        <f t="shared" si="5"/>
        <v>28.4615384615385</v>
      </c>
      <c r="L33" s="21">
        <v>9.856</v>
      </c>
      <c r="M33" s="19">
        <v>8.33009708737864</v>
      </c>
      <c r="N33" s="21">
        <f t="shared" si="6"/>
        <v>18.1860970873786</v>
      </c>
      <c r="O33" s="21">
        <f t="shared" si="7"/>
        <v>73.6476355489171</v>
      </c>
      <c r="P33" s="24" t="s">
        <v>31</v>
      </c>
    </row>
    <row r="34" ht="14.25" spans="1:16">
      <c r="A34" s="6">
        <v>13</v>
      </c>
      <c r="B34" s="6" t="s">
        <v>17</v>
      </c>
      <c r="C34" s="7" t="s">
        <v>59</v>
      </c>
      <c r="D34" s="15">
        <v>2016</v>
      </c>
      <c r="E34" s="16" t="s">
        <v>84</v>
      </c>
      <c r="F34" s="9" t="s">
        <v>85</v>
      </c>
      <c r="G34" s="7" t="s">
        <v>21</v>
      </c>
      <c r="H34" s="17">
        <v>90.5</v>
      </c>
      <c r="I34" s="21">
        <f t="shared" si="4"/>
        <v>27.15</v>
      </c>
      <c r="J34" s="20">
        <v>56.9230769230769</v>
      </c>
      <c r="K34" s="21">
        <f t="shared" si="5"/>
        <v>28.4615384615385</v>
      </c>
      <c r="L34" s="21">
        <v>9.88</v>
      </c>
      <c r="M34" s="19">
        <v>7.94174757281553</v>
      </c>
      <c r="N34" s="21">
        <f t="shared" si="6"/>
        <v>17.8217475728155</v>
      </c>
      <c r="O34" s="21">
        <f t="shared" si="7"/>
        <v>73.433286034354</v>
      </c>
      <c r="P34" s="24" t="s">
        <v>31</v>
      </c>
    </row>
    <row r="35" ht="14.25" spans="1:16">
      <c r="A35" s="6">
        <v>14</v>
      </c>
      <c r="B35" s="6" t="s">
        <v>17</v>
      </c>
      <c r="C35" s="7" t="s">
        <v>59</v>
      </c>
      <c r="D35" s="15">
        <v>2016</v>
      </c>
      <c r="E35" s="16" t="s">
        <v>86</v>
      </c>
      <c r="F35" s="9" t="s">
        <v>87</v>
      </c>
      <c r="G35" s="7" t="s">
        <v>21</v>
      </c>
      <c r="H35" s="17">
        <v>89.6666666666667</v>
      </c>
      <c r="I35" s="21">
        <f t="shared" si="4"/>
        <v>26.9</v>
      </c>
      <c r="J35" s="20">
        <v>56.9230769230769</v>
      </c>
      <c r="K35" s="21">
        <f t="shared" si="5"/>
        <v>28.4615384615385</v>
      </c>
      <c r="L35" s="21">
        <v>9.856</v>
      </c>
      <c r="M35" s="19">
        <v>7.16504854368932</v>
      </c>
      <c r="N35" s="21">
        <f t="shared" si="6"/>
        <v>17.0210485436893</v>
      </c>
      <c r="O35" s="21">
        <f t="shared" si="7"/>
        <v>72.3825870052278</v>
      </c>
      <c r="P35" s="24" t="s">
        <v>31</v>
      </c>
    </row>
    <row r="36" ht="14.25" spans="1:16">
      <c r="A36" s="6">
        <v>15</v>
      </c>
      <c r="B36" s="6" t="s">
        <v>17</v>
      </c>
      <c r="C36" s="7" t="s">
        <v>59</v>
      </c>
      <c r="D36" s="15">
        <v>2016</v>
      </c>
      <c r="E36" s="16" t="s">
        <v>88</v>
      </c>
      <c r="F36" s="9" t="s">
        <v>89</v>
      </c>
      <c r="G36" s="7" t="s">
        <v>21</v>
      </c>
      <c r="H36" s="17">
        <v>88.6666666666667</v>
      </c>
      <c r="I36" s="21">
        <f t="shared" si="4"/>
        <v>26.6</v>
      </c>
      <c r="J36" s="20">
        <v>60</v>
      </c>
      <c r="K36" s="21">
        <f t="shared" si="5"/>
        <v>30</v>
      </c>
      <c r="L36" s="21">
        <v>9.712</v>
      </c>
      <c r="M36" s="19">
        <v>6</v>
      </c>
      <c r="N36" s="21">
        <f t="shared" si="6"/>
        <v>15.712</v>
      </c>
      <c r="O36" s="21">
        <f t="shared" si="7"/>
        <v>72.312</v>
      </c>
      <c r="P36" s="24" t="s">
        <v>31</v>
      </c>
    </row>
    <row r="37" ht="14.25" spans="1:16">
      <c r="A37" s="6">
        <v>16</v>
      </c>
      <c r="B37" s="6" t="s">
        <v>17</v>
      </c>
      <c r="C37" s="7" t="s">
        <v>59</v>
      </c>
      <c r="D37" s="15">
        <v>2016</v>
      </c>
      <c r="E37" s="16" t="s">
        <v>90</v>
      </c>
      <c r="F37" s="9" t="s">
        <v>91</v>
      </c>
      <c r="G37" s="7" t="s">
        <v>21</v>
      </c>
      <c r="H37" s="17">
        <v>90.3333333333333</v>
      </c>
      <c r="I37" s="21">
        <f t="shared" si="4"/>
        <v>27.1</v>
      </c>
      <c r="J37" s="20">
        <v>56.9230769230769</v>
      </c>
      <c r="K37" s="21">
        <f t="shared" si="5"/>
        <v>28.4615384615385</v>
      </c>
      <c r="L37" s="21">
        <v>9.856</v>
      </c>
      <c r="M37" s="19">
        <v>6</v>
      </c>
      <c r="N37" s="21">
        <f t="shared" si="6"/>
        <v>15.856</v>
      </c>
      <c r="O37" s="21">
        <f t="shared" si="7"/>
        <v>71.4175384615385</v>
      </c>
      <c r="P37" s="26" t="s">
        <v>42</v>
      </c>
    </row>
    <row r="38" ht="14.25" spans="1:16">
      <c r="A38" s="6">
        <v>17</v>
      </c>
      <c r="B38" s="6" t="s">
        <v>17</v>
      </c>
      <c r="C38" s="7" t="s">
        <v>59</v>
      </c>
      <c r="D38" s="15">
        <v>2016</v>
      </c>
      <c r="E38" s="16" t="s">
        <v>92</v>
      </c>
      <c r="F38" s="9" t="s">
        <v>93</v>
      </c>
      <c r="G38" s="7" t="s">
        <v>21</v>
      </c>
      <c r="H38" s="17">
        <v>90</v>
      </c>
      <c r="I38" s="21">
        <f t="shared" si="4"/>
        <v>27</v>
      </c>
      <c r="J38" s="20">
        <v>56.9230769230769</v>
      </c>
      <c r="K38" s="21">
        <f t="shared" si="5"/>
        <v>28.4615384615385</v>
      </c>
      <c r="L38" s="21">
        <v>9.76</v>
      </c>
      <c r="M38" s="19">
        <v>6</v>
      </c>
      <c r="N38" s="21">
        <f t="shared" si="6"/>
        <v>15.76</v>
      </c>
      <c r="O38" s="21">
        <f t="shared" si="7"/>
        <v>71.2215384615385</v>
      </c>
      <c r="P38" s="26" t="s">
        <v>42</v>
      </c>
    </row>
    <row r="39" ht="14.25" spans="1:16">
      <c r="A39" s="6">
        <v>18</v>
      </c>
      <c r="B39" s="6" t="s">
        <v>17</v>
      </c>
      <c r="C39" s="7" t="s">
        <v>59</v>
      </c>
      <c r="D39" s="15">
        <v>2016</v>
      </c>
      <c r="E39" s="16" t="s">
        <v>94</v>
      </c>
      <c r="F39" s="9" t="s">
        <v>95</v>
      </c>
      <c r="G39" s="7" t="s">
        <v>21</v>
      </c>
      <c r="H39" s="17">
        <v>89.6666666666667</v>
      </c>
      <c r="I39" s="21">
        <f t="shared" si="4"/>
        <v>26.9</v>
      </c>
      <c r="J39" s="20">
        <v>56.9230769230769</v>
      </c>
      <c r="K39" s="21">
        <f t="shared" si="5"/>
        <v>28.4615384615385</v>
      </c>
      <c r="L39" s="21">
        <v>9.832</v>
      </c>
      <c r="M39" s="19">
        <v>6</v>
      </c>
      <c r="N39" s="21">
        <f t="shared" si="6"/>
        <v>15.832</v>
      </c>
      <c r="O39" s="21">
        <f t="shared" si="7"/>
        <v>71.1935384615385</v>
      </c>
      <c r="P39" s="26" t="s">
        <v>42</v>
      </c>
    </row>
    <row r="40" ht="14.25" spans="1:16">
      <c r="A40" s="6">
        <v>19</v>
      </c>
      <c r="B40" s="6" t="s">
        <v>17</v>
      </c>
      <c r="C40" s="7" t="s">
        <v>59</v>
      </c>
      <c r="D40" s="15">
        <v>2016</v>
      </c>
      <c r="E40" s="16" t="s">
        <v>96</v>
      </c>
      <c r="F40" s="9" t="s">
        <v>97</v>
      </c>
      <c r="G40" s="7" t="s">
        <v>21</v>
      </c>
      <c r="H40" s="17">
        <v>89.5</v>
      </c>
      <c r="I40" s="21">
        <f t="shared" si="4"/>
        <v>26.85</v>
      </c>
      <c r="J40" s="20">
        <v>56.9230769230769</v>
      </c>
      <c r="K40" s="21">
        <f t="shared" si="5"/>
        <v>28.4615384615385</v>
      </c>
      <c r="L40" s="21">
        <v>9.808</v>
      </c>
      <c r="M40" s="19">
        <v>6</v>
      </c>
      <c r="N40" s="21">
        <f t="shared" si="6"/>
        <v>15.808</v>
      </c>
      <c r="O40" s="21">
        <f t="shared" si="7"/>
        <v>71.1195384615385</v>
      </c>
      <c r="P40" s="26" t="s">
        <v>42</v>
      </c>
    </row>
    <row r="41" ht="14.25" spans="1:16">
      <c r="A41" s="6">
        <v>20</v>
      </c>
      <c r="B41" s="6" t="s">
        <v>17</v>
      </c>
      <c r="C41" s="7" t="s">
        <v>59</v>
      </c>
      <c r="D41" s="15">
        <v>2016</v>
      </c>
      <c r="E41" s="16" t="s">
        <v>98</v>
      </c>
      <c r="F41" s="9" t="s">
        <v>99</v>
      </c>
      <c r="G41" s="7" t="s">
        <v>21</v>
      </c>
      <c r="H41" s="17">
        <v>89.5</v>
      </c>
      <c r="I41" s="21">
        <f t="shared" si="4"/>
        <v>26.85</v>
      </c>
      <c r="J41" s="20">
        <v>56.9230769230769</v>
      </c>
      <c r="K41" s="21">
        <f t="shared" si="5"/>
        <v>28.4615384615385</v>
      </c>
      <c r="L41" s="21">
        <v>9.76</v>
      </c>
      <c r="M41" s="19">
        <v>6</v>
      </c>
      <c r="N41" s="21">
        <f t="shared" si="6"/>
        <v>15.76</v>
      </c>
      <c r="O41" s="21">
        <f t="shared" si="7"/>
        <v>71.0715384615385</v>
      </c>
      <c r="P41" s="26" t="s">
        <v>42</v>
      </c>
    </row>
    <row r="42" ht="14.25" spans="1:16">
      <c r="A42" s="6">
        <v>21</v>
      </c>
      <c r="B42" s="6" t="s">
        <v>17</v>
      </c>
      <c r="C42" s="7" t="s">
        <v>59</v>
      </c>
      <c r="D42" s="15">
        <v>2016</v>
      </c>
      <c r="E42" s="16" t="s">
        <v>100</v>
      </c>
      <c r="F42" s="9" t="s">
        <v>101</v>
      </c>
      <c r="G42" s="7" t="s">
        <v>21</v>
      </c>
      <c r="H42" s="17">
        <v>91</v>
      </c>
      <c r="I42" s="21">
        <f t="shared" si="4"/>
        <v>27.3</v>
      </c>
      <c r="J42" s="20">
        <v>56.9230769230769</v>
      </c>
      <c r="K42" s="21">
        <f t="shared" si="5"/>
        <v>28.4615384615385</v>
      </c>
      <c r="L42" s="21">
        <v>9.76</v>
      </c>
      <c r="M42" s="19">
        <v>5.22330097087379</v>
      </c>
      <c r="N42" s="21">
        <f t="shared" si="6"/>
        <v>14.9833009708738</v>
      </c>
      <c r="O42" s="21">
        <f t="shared" si="7"/>
        <v>70.7448394324122</v>
      </c>
      <c r="P42" s="26" t="s">
        <v>42</v>
      </c>
    </row>
    <row r="43" ht="14.25" spans="1:16">
      <c r="A43" s="6">
        <v>22</v>
      </c>
      <c r="B43" s="6" t="s">
        <v>17</v>
      </c>
      <c r="C43" s="7" t="s">
        <v>59</v>
      </c>
      <c r="D43" s="15">
        <v>2016</v>
      </c>
      <c r="E43" s="16" t="s">
        <v>102</v>
      </c>
      <c r="F43" s="9" t="s">
        <v>103</v>
      </c>
      <c r="G43" s="7" t="s">
        <v>21</v>
      </c>
      <c r="H43" s="17">
        <v>91</v>
      </c>
      <c r="I43" s="21">
        <f t="shared" si="4"/>
        <v>27.3</v>
      </c>
      <c r="J43" s="20">
        <v>56.9230769230769</v>
      </c>
      <c r="K43" s="21">
        <f t="shared" si="5"/>
        <v>28.4615384615385</v>
      </c>
      <c r="L43" s="21">
        <v>9.76</v>
      </c>
      <c r="M43" s="19">
        <v>5.22330097087379</v>
      </c>
      <c r="N43" s="21">
        <f t="shared" si="6"/>
        <v>14.9833009708738</v>
      </c>
      <c r="O43" s="21">
        <f t="shared" si="7"/>
        <v>70.7448394324122</v>
      </c>
      <c r="P43" s="26" t="s">
        <v>42</v>
      </c>
    </row>
    <row r="44" ht="14.25" spans="1:16">
      <c r="A44" s="6">
        <v>23</v>
      </c>
      <c r="B44" s="6" t="s">
        <v>17</v>
      </c>
      <c r="C44" s="7" t="s">
        <v>59</v>
      </c>
      <c r="D44" s="15">
        <v>2016</v>
      </c>
      <c r="E44" s="16" t="s">
        <v>104</v>
      </c>
      <c r="F44" s="9" t="s">
        <v>105</v>
      </c>
      <c r="G44" s="7" t="s">
        <v>21</v>
      </c>
      <c r="H44" s="17">
        <v>90.6666666666667</v>
      </c>
      <c r="I44" s="21">
        <f t="shared" si="4"/>
        <v>27.2</v>
      </c>
      <c r="J44" s="20">
        <v>56.9230769230769</v>
      </c>
      <c r="K44" s="21">
        <f t="shared" si="5"/>
        <v>28.4615384615385</v>
      </c>
      <c r="L44" s="21">
        <v>9.756</v>
      </c>
      <c r="M44" s="19">
        <v>5.22330097087379</v>
      </c>
      <c r="N44" s="21">
        <f t="shared" si="6"/>
        <v>14.9793009708738</v>
      </c>
      <c r="O44" s="21">
        <f t="shared" si="7"/>
        <v>70.6408394324122</v>
      </c>
      <c r="P44" s="26" t="s">
        <v>42</v>
      </c>
    </row>
    <row r="45" ht="14.25" spans="1:16">
      <c r="A45" s="6">
        <v>24</v>
      </c>
      <c r="B45" s="6" t="s">
        <v>17</v>
      </c>
      <c r="C45" s="7" t="s">
        <v>59</v>
      </c>
      <c r="D45" s="15">
        <v>2016</v>
      </c>
      <c r="E45" s="16" t="s">
        <v>106</v>
      </c>
      <c r="F45" s="9" t="s">
        <v>107</v>
      </c>
      <c r="G45" s="7" t="s">
        <v>21</v>
      </c>
      <c r="H45" s="17">
        <v>90.5</v>
      </c>
      <c r="I45" s="21">
        <f t="shared" si="4"/>
        <v>27.15</v>
      </c>
      <c r="J45" s="20">
        <v>56.9230769230769</v>
      </c>
      <c r="K45" s="21">
        <f t="shared" si="5"/>
        <v>28.4615384615385</v>
      </c>
      <c r="L45" s="21">
        <v>9.76</v>
      </c>
      <c r="M45" s="19">
        <v>5.22330097087379</v>
      </c>
      <c r="N45" s="21">
        <f t="shared" si="6"/>
        <v>14.9833009708738</v>
      </c>
      <c r="O45" s="21">
        <f t="shared" si="7"/>
        <v>70.5948394324122</v>
      </c>
      <c r="P45" s="26" t="s">
        <v>42</v>
      </c>
    </row>
    <row r="46" ht="14.25" spans="1:16">
      <c r="A46" s="6">
        <v>25</v>
      </c>
      <c r="B46" s="6" t="s">
        <v>17</v>
      </c>
      <c r="C46" s="7" t="s">
        <v>59</v>
      </c>
      <c r="D46" s="15">
        <v>2016</v>
      </c>
      <c r="E46" s="16" t="s">
        <v>108</v>
      </c>
      <c r="F46" s="9" t="s">
        <v>109</v>
      </c>
      <c r="G46" s="7" t="s">
        <v>21</v>
      </c>
      <c r="H46" s="17">
        <v>90.3333333333333</v>
      </c>
      <c r="I46" s="21">
        <f t="shared" si="4"/>
        <v>27.1</v>
      </c>
      <c r="J46" s="20">
        <v>56.9230769230769</v>
      </c>
      <c r="K46" s="21">
        <f t="shared" si="5"/>
        <v>28.4615384615385</v>
      </c>
      <c r="L46" s="21">
        <v>9.736</v>
      </c>
      <c r="M46" s="19">
        <v>5.22330097087379</v>
      </c>
      <c r="N46" s="21">
        <f t="shared" si="6"/>
        <v>14.9593009708738</v>
      </c>
      <c r="O46" s="21">
        <f t="shared" si="7"/>
        <v>70.5208394324122</v>
      </c>
      <c r="P46" s="26" t="s">
        <v>42</v>
      </c>
    </row>
    <row r="47" ht="14.25" spans="1:16">
      <c r="A47" s="6">
        <v>26</v>
      </c>
      <c r="B47" s="6" t="s">
        <v>17</v>
      </c>
      <c r="C47" s="7" t="s">
        <v>59</v>
      </c>
      <c r="D47" s="15">
        <v>2016</v>
      </c>
      <c r="E47" s="16" t="s">
        <v>110</v>
      </c>
      <c r="F47" s="9" t="s">
        <v>111</v>
      </c>
      <c r="G47" s="7" t="s">
        <v>21</v>
      </c>
      <c r="H47" s="17">
        <v>90</v>
      </c>
      <c r="I47" s="21">
        <f t="shared" si="4"/>
        <v>27</v>
      </c>
      <c r="J47" s="20">
        <v>56.9230769230769</v>
      </c>
      <c r="K47" s="21">
        <f t="shared" si="5"/>
        <v>28.4615384615385</v>
      </c>
      <c r="L47" s="21">
        <v>9.752</v>
      </c>
      <c r="M47" s="19">
        <v>5.22330097087379</v>
      </c>
      <c r="N47" s="21">
        <f t="shared" si="6"/>
        <v>14.9753009708738</v>
      </c>
      <c r="O47" s="21">
        <f t="shared" si="7"/>
        <v>70.4368394324122</v>
      </c>
      <c r="P47" s="26" t="s">
        <v>42</v>
      </c>
    </row>
    <row r="48" ht="14.25" spans="1:16">
      <c r="A48" s="6">
        <v>27</v>
      </c>
      <c r="B48" s="6" t="s">
        <v>17</v>
      </c>
      <c r="C48" s="7" t="s">
        <v>59</v>
      </c>
      <c r="D48" s="15">
        <v>2016</v>
      </c>
      <c r="E48" s="16" t="s">
        <v>112</v>
      </c>
      <c r="F48" s="9" t="s">
        <v>113</v>
      </c>
      <c r="G48" s="7" t="s">
        <v>21</v>
      </c>
      <c r="H48" s="17">
        <v>89.6666666666667</v>
      </c>
      <c r="I48" s="21">
        <f t="shared" si="4"/>
        <v>26.9</v>
      </c>
      <c r="J48" s="20">
        <v>56.9230769230769</v>
      </c>
      <c r="K48" s="21">
        <f t="shared" si="5"/>
        <v>28.4615384615385</v>
      </c>
      <c r="L48" s="21">
        <v>9.76</v>
      </c>
      <c r="M48" s="19">
        <v>5.22330097087379</v>
      </c>
      <c r="N48" s="21">
        <f t="shared" si="6"/>
        <v>14.9833009708738</v>
      </c>
      <c r="O48" s="21">
        <f t="shared" si="7"/>
        <v>70.3448394324122</v>
      </c>
      <c r="P48" s="26" t="s">
        <v>42</v>
      </c>
    </row>
    <row r="49" ht="14.25" spans="1:16">
      <c r="A49" s="6">
        <v>28</v>
      </c>
      <c r="B49" s="6" t="s">
        <v>17</v>
      </c>
      <c r="C49" s="7" t="s">
        <v>59</v>
      </c>
      <c r="D49" s="15">
        <v>2016</v>
      </c>
      <c r="E49" s="16" t="s">
        <v>114</v>
      </c>
      <c r="F49" s="9" t="s">
        <v>115</v>
      </c>
      <c r="G49" s="7" t="s">
        <v>21</v>
      </c>
      <c r="H49" s="17">
        <v>89.3333333333333</v>
      </c>
      <c r="I49" s="21">
        <f t="shared" si="4"/>
        <v>26.8</v>
      </c>
      <c r="J49" s="20">
        <v>56.9230769230769</v>
      </c>
      <c r="K49" s="21">
        <f t="shared" si="5"/>
        <v>28.4615384615385</v>
      </c>
      <c r="L49" s="21">
        <v>9.76</v>
      </c>
      <c r="M49" s="19">
        <v>5.22330097087379</v>
      </c>
      <c r="N49" s="21">
        <f t="shared" si="6"/>
        <v>14.9833009708738</v>
      </c>
      <c r="O49" s="21">
        <f t="shared" si="7"/>
        <v>70.2448394324122</v>
      </c>
      <c r="P49" s="26" t="s">
        <v>42</v>
      </c>
    </row>
    <row r="50" ht="14.25" spans="1:16">
      <c r="A50" s="6">
        <v>29</v>
      </c>
      <c r="B50" s="6" t="s">
        <v>17</v>
      </c>
      <c r="C50" s="7" t="s">
        <v>59</v>
      </c>
      <c r="D50" s="15">
        <v>2016</v>
      </c>
      <c r="E50" s="16" t="s">
        <v>116</v>
      </c>
      <c r="F50" s="9" t="s">
        <v>117</v>
      </c>
      <c r="G50" s="7" t="s">
        <v>21</v>
      </c>
      <c r="H50" s="18">
        <v>88.6666666666667</v>
      </c>
      <c r="I50" s="21">
        <f t="shared" si="4"/>
        <v>26.6</v>
      </c>
      <c r="J50" s="20">
        <v>56.9230769230769</v>
      </c>
      <c r="K50" s="21">
        <f t="shared" si="5"/>
        <v>28.4615384615385</v>
      </c>
      <c r="L50" s="21">
        <v>9.76</v>
      </c>
      <c r="M50" s="19">
        <v>5.22330097087379</v>
      </c>
      <c r="N50" s="21">
        <f t="shared" si="6"/>
        <v>14.9833009708738</v>
      </c>
      <c r="O50" s="21">
        <f t="shared" si="7"/>
        <v>70.0448394324122</v>
      </c>
      <c r="P50" s="26" t="s">
        <v>42</v>
      </c>
    </row>
  </sheetData>
  <mergeCells count="1">
    <mergeCell ref="A1:P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孙纸蓝</cp:lastModifiedBy>
  <dcterms:created xsi:type="dcterms:W3CDTF">2018-02-27T11:14:00Z</dcterms:created>
  <dcterms:modified xsi:type="dcterms:W3CDTF">2018-09-27T10:12:06Z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  <property fmtid="{D5CDD505-2E9C-101B-9397-08002B2CF9AE}" pid="3" name="KSORubyTemplateID" linkTarget="0">
    <vt:lpwstr>11</vt:lpwstr>
  </property>
</Properties>
</file>